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28" i="8" l="1"/>
  <c r="G28" i="8"/>
  <c r="H24" i="8"/>
  <c r="I24" i="8"/>
  <c r="H25" i="8"/>
  <c r="I25" i="8"/>
  <c r="H26" i="8"/>
  <c r="I26" i="8"/>
  <c r="H27" i="8"/>
  <c r="I27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I11" i="8"/>
  <c r="H11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9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9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1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<sst xmlns="http://schemas.openxmlformats.org/spreadsheetml/2006/main" count="72" uniqueCount="58">
  <si>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</si>
  <si>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</si>
  <si>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</si>
  <si>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</si>
  <si>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</si>
  <si>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</si>
  <si>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</si>
  <si>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</si>
  <si>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</si>
  <si>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</si>
  <si>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</si>
  <si>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</si>
  <si>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</si>
  <si>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САТЦ  (инв. №602)</t>
  </si>
  <si>
    <t>Капитальный ремонт кровли здания гаража №2 САТЦ. ул.Луначарского, д. б/н</t>
  </si>
  <si>
    <t>к Локальной смете № СКС-2023-В-3-205</t>
  </si>
  <si>
    <t>Составил:______________вед.инженер С.М.Ядохина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</si>
  <si>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</si>
  <si>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</si>
  <si>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</si>
  <si>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</si>
  <si>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</si>
  <si>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</si>
  <si>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</si>
  <si>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</si>
  <si>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</si>
  <si>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01.7.07.10-0001</t>
  </si>
  <si>
    <t>Патроны для строительно-монтажного пистолета</t>
  </si>
  <si>
    <t>1000 шт</t>
  </si>
  <si>
    <t>01.7.15.06-0111</t>
  </si>
  <si>
    <t>Гвозди строительные</t>
  </si>
  <si>
    <t>01.7.15.07-0052</t>
  </si>
  <si>
    <t>Дюбели с калиброванной головкой (в обоймах) с цинковым хроматированным покрытием, размер 3х58,5 мм</t>
  </si>
  <si>
    <t>04.3.01.09-0014</t>
  </si>
  <si>
    <t>Раствор готовый кладочный, цементный, М100</t>
  </si>
  <si>
    <t>08.3.03.05-0001</t>
  </si>
  <si>
    <t>Проволока канатная оцинкованная, диаметр 2,6 мм</t>
  </si>
  <si>
    <t>08.3.05.05-0053</t>
  </si>
  <si>
    <t>Сталь листовая оцинкованная, толщина 0,7 мм</t>
  </si>
  <si>
    <t>08.3.07.01-0076</t>
  </si>
  <si>
    <t>Прокат полосовой, горячекатаный, марка стали Ст3сп, ширина 50-200 мм, толщина 4-5 мм</t>
  </si>
  <si>
    <t>12.1.02.06-0022</t>
  </si>
  <si>
    <t>Рубероид кровельный РКП-350</t>
  </si>
  <si>
    <t>м2</t>
  </si>
  <si>
    <t>14.5.04.03-0002</t>
  </si>
  <si>
    <t>Мастика герметизирующая нетвердеющая из синтетического каучука, для заполнения и герметизации швов стеклянного ограждения теплиц</t>
  </si>
  <si>
    <t>14.5.04.07-0012</t>
  </si>
  <si>
    <t>Мастика тиоколовая строительного назначения двухкомпонентная холодного отверждения</t>
  </si>
  <si>
    <t>ФССЦ-04.3.01.09-0015</t>
  </si>
  <si>
    <t>Раствор готовый кладочный, цементный, М150</t>
  </si>
  <si>
    <t>ФССЦ-08.3.05.05-0055</t>
  </si>
  <si>
    <t>Сталь листовая оцинкованная, толщина 0,55 мм</t>
  </si>
  <si>
    <t>ФССЦ-12.1.02.03-0165</t>
  </si>
  <si>
    <t>Техноэласт: ЭПП</t>
  </si>
  <si>
    <t>ФССЦ-12.1.02.03-0193</t>
  </si>
  <si>
    <t>Техноэласт: ЭКП-5,0,</t>
  </si>
  <si>
    <t>ВСЕГО по смете</t>
  </si>
  <si>
    <t>В текущих ценах, К=8,26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</si>
</sst>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37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31"/>
  <sheetViews>
    <sheetView showGridLines="0" tabSelected="1" topLeftCell="A23" zoomScaleNormal="100" zoomScaleSheetLayoutView="100" workbookViewId="0">
      <selection activeCell="I32" sqref="I32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2.77734375" style="4" customWidth="1"/>
    <col min="8" max="8" width="12.6640625" style="4" customWidth="1"/>
    <col min="9" max="9" width="1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13</v>
      </c>
    </row>
    <row r="2" spans="1:9" ht="16.5" customHeight="1" x14ac:dyDescent="0.2">
      <c r="A2" s="1" t="s">
        <v>1</v>
      </c>
      <c r="B2" s="2" t="s">
        <v>14</v>
      </c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15</v>
      </c>
    </row>
    <row r="6" spans="1:9" ht="5.25" customHeight="1" x14ac:dyDescent="0.2">
      <c r="B6" s="8"/>
    </row>
    <row r="7" spans="1:9" s="3" customFormat="1" ht="18.75" customHeight="1" x14ac:dyDescent="0.2">
      <c r="A7" s="13" t="s">
        <v>9</v>
      </c>
      <c r="B7" s="15" t="s">
        <v>2</v>
      </c>
      <c r="C7" s="13" t="s">
        <v>10</v>
      </c>
      <c r="D7" s="13" t="s">
        <v>11</v>
      </c>
      <c r="E7" s="13" t="s">
        <v>4</v>
      </c>
      <c r="F7" s="18" t="s">
        <v>5</v>
      </c>
      <c r="G7" s="19"/>
      <c r="H7" s="19"/>
      <c r="I7" s="20"/>
    </row>
    <row r="8" spans="1:9" s="3" customFormat="1" ht="33" customHeight="1" x14ac:dyDescent="0.2">
      <c r="A8" s="14"/>
      <c r="B8" s="16"/>
      <c r="C8" s="14"/>
      <c r="D8" s="14"/>
      <c r="E8" s="14"/>
      <c r="F8" s="17" t="s">
        <v>6</v>
      </c>
      <c r="G8" s="17"/>
      <c r="H8" s="17" t="s">
        <v>57</v>
      </c>
      <c r="I8" s="17"/>
    </row>
    <row r="9" spans="1:9" s="3" customFormat="1" ht="16.5" customHeight="1" x14ac:dyDescent="0.2">
      <c r="A9" s="24"/>
      <c r="B9" s="25"/>
      <c r="C9" s="24"/>
      <c r="D9" s="24"/>
      <c r="E9" s="24"/>
      <c r="F9" s="9" t="s">
        <v>7</v>
      </c>
      <c r="G9" s="9" t="s">
        <v>8</v>
      </c>
      <c r="H9" s="9" t="s">
        <v>7</v>
      </c>
      <c r="I9" s="9" t="s">
        <v>8</v>
      </c>
    </row>
    <row r="10" spans="1:9" s="3" customFormat="1" ht="12.6" x14ac:dyDescent="0.2">
      <c r="A10" s="21">
        <v>1</v>
      </c>
      <c r="B10" s="22" t="s">
        <v>12</v>
      </c>
      <c r="C10" s="21">
        <v>3</v>
      </c>
      <c r="D10" s="21">
        <v>4</v>
      </c>
      <c r="E10" s="21">
        <v>5</v>
      </c>
      <c r="F10" s="23">
        <v>6</v>
      </c>
      <c r="G10" s="23">
        <v>7</v>
      </c>
      <c r="H10" s="23">
        <v>8</v>
      </c>
      <c r="I10" s="23">
        <v>9</v>
      </c>
    </row>
    <row r="11" spans="1:9" ht="22.8" x14ac:dyDescent="0.2">
      <c r="A11" s="26">
        <v>1</v>
      </c>
      <c r="B11" s="27" t="s">
        <v>17</v>
      </c>
      <c r="C11" s="26" t="s">
        <v>18</v>
      </c>
      <c r="D11" s="28" t="s">
        <v>19</v>
      </c>
      <c r="E11" s="28">
        <v>8.5724999999999996E-2</v>
      </c>
      <c r="F11" s="29">
        <v>2000</v>
      </c>
      <c r="G11" s="29">
        <v>171.45</v>
      </c>
      <c r="H11" s="29">
        <f>F11*8.26</f>
        <v>16520</v>
      </c>
      <c r="I11" s="29">
        <f>G11*8.26</f>
        <v>1416.1769999999999</v>
      </c>
    </row>
    <row r="12" spans="1:9" ht="22.8" x14ac:dyDescent="0.2">
      <c r="A12" s="26">
        <v>2</v>
      </c>
      <c r="B12" s="27" t="s">
        <v>20</v>
      </c>
      <c r="C12" s="26" t="s">
        <v>21</v>
      </c>
      <c r="D12" s="28" t="s">
        <v>22</v>
      </c>
      <c r="E12" s="28">
        <v>68.542500000000004</v>
      </c>
      <c r="F12" s="29">
        <v>6.09</v>
      </c>
      <c r="G12" s="29">
        <v>417.43</v>
      </c>
      <c r="H12" s="29">
        <f t="shared" ref="H12:H23" si="0">F12*8.26</f>
        <v>50.303399999999996</v>
      </c>
      <c r="I12" s="29">
        <f t="shared" ref="I12:I23" si="1">G12*8.26</f>
        <v>3447.9717999999998</v>
      </c>
    </row>
    <row r="13" spans="1:9" ht="22.8" x14ac:dyDescent="0.2">
      <c r="A13" s="26">
        <v>3</v>
      </c>
      <c r="B13" s="27" t="s">
        <v>23</v>
      </c>
      <c r="C13" s="26" t="s">
        <v>24</v>
      </c>
      <c r="D13" s="28" t="s">
        <v>25</v>
      </c>
      <c r="E13" s="28">
        <v>7.3342499999999999</v>
      </c>
      <c r="F13" s="29">
        <v>2.44</v>
      </c>
      <c r="G13" s="29">
        <v>17.89</v>
      </c>
      <c r="H13" s="29">
        <f t="shared" si="0"/>
        <v>20.154399999999999</v>
      </c>
      <c r="I13" s="29">
        <f t="shared" si="1"/>
        <v>147.7714</v>
      </c>
    </row>
    <row r="14" spans="1:9" ht="22.8" x14ac:dyDescent="0.2">
      <c r="A14" s="26">
        <v>4</v>
      </c>
      <c r="B14" s="27" t="s">
        <v>26</v>
      </c>
      <c r="C14" s="26" t="s">
        <v>27</v>
      </c>
      <c r="D14" s="28" t="s">
        <v>28</v>
      </c>
      <c r="E14" s="28">
        <v>1.5147000000000001E-2</v>
      </c>
      <c r="F14" s="29">
        <v>253.8</v>
      </c>
      <c r="G14" s="29">
        <v>3.84</v>
      </c>
      <c r="H14" s="29">
        <f t="shared" si="0"/>
        <v>2096.3879999999999</v>
      </c>
      <c r="I14" s="29">
        <f t="shared" si="1"/>
        <v>31.718399999999999</v>
      </c>
    </row>
    <row r="15" spans="1:9" ht="22.8" x14ac:dyDescent="0.2">
      <c r="A15" s="26">
        <v>5</v>
      </c>
      <c r="B15" s="27" t="s">
        <v>29</v>
      </c>
      <c r="C15" s="26" t="s">
        <v>30</v>
      </c>
      <c r="D15" s="28" t="s">
        <v>19</v>
      </c>
      <c r="E15" s="28">
        <v>2.3800000000000002E-3</v>
      </c>
      <c r="F15" s="29">
        <v>11978</v>
      </c>
      <c r="G15" s="29">
        <v>28.51</v>
      </c>
      <c r="H15" s="29">
        <f t="shared" si="0"/>
        <v>98938.28</v>
      </c>
      <c r="I15" s="29">
        <f t="shared" si="1"/>
        <v>235.49260000000001</v>
      </c>
    </row>
    <row r="16" spans="1:9" ht="34.200000000000003" x14ac:dyDescent="0.2">
      <c r="A16" s="26">
        <v>6</v>
      </c>
      <c r="B16" s="27" t="s">
        <v>31</v>
      </c>
      <c r="C16" s="26" t="s">
        <v>32</v>
      </c>
      <c r="D16" s="28" t="s">
        <v>19</v>
      </c>
      <c r="E16" s="28">
        <v>1.2879999999999999E-4</v>
      </c>
      <c r="F16" s="29">
        <v>22558</v>
      </c>
      <c r="G16" s="29">
        <v>2.91</v>
      </c>
      <c r="H16" s="29">
        <f t="shared" si="0"/>
        <v>186329.08</v>
      </c>
      <c r="I16" s="29">
        <f t="shared" si="1"/>
        <v>24.0366</v>
      </c>
    </row>
    <row r="17" spans="1:9" ht="22.8" x14ac:dyDescent="0.2">
      <c r="A17" s="26">
        <v>7</v>
      </c>
      <c r="B17" s="27" t="s">
        <v>33</v>
      </c>
      <c r="C17" s="26" t="s">
        <v>34</v>
      </c>
      <c r="D17" s="28" t="s">
        <v>25</v>
      </c>
      <c r="E17" s="28">
        <v>4.1309999999999999E-2</v>
      </c>
      <c r="F17" s="29">
        <v>519.79999999999995</v>
      </c>
      <c r="G17" s="29">
        <v>21.47</v>
      </c>
      <c r="H17" s="29">
        <f t="shared" si="0"/>
        <v>4293.5479999999998</v>
      </c>
      <c r="I17" s="29">
        <f t="shared" si="1"/>
        <v>177.34219999999999</v>
      </c>
    </row>
    <row r="18" spans="1:9" ht="22.8" x14ac:dyDescent="0.2">
      <c r="A18" s="26">
        <v>8</v>
      </c>
      <c r="B18" s="27" t="s">
        <v>35</v>
      </c>
      <c r="C18" s="26" t="s">
        <v>36</v>
      </c>
      <c r="D18" s="28" t="s">
        <v>19</v>
      </c>
      <c r="E18" s="28">
        <v>3.5699999999999998E-3</v>
      </c>
      <c r="F18" s="29">
        <v>8023</v>
      </c>
      <c r="G18" s="29">
        <v>28.65</v>
      </c>
      <c r="H18" s="29">
        <f t="shared" si="0"/>
        <v>66269.98</v>
      </c>
      <c r="I18" s="29">
        <f t="shared" si="1"/>
        <v>236.64899999999997</v>
      </c>
    </row>
    <row r="19" spans="1:9" ht="22.8" x14ac:dyDescent="0.2">
      <c r="A19" s="26">
        <v>9</v>
      </c>
      <c r="B19" s="27" t="s">
        <v>37</v>
      </c>
      <c r="C19" s="26" t="s">
        <v>38</v>
      </c>
      <c r="D19" s="28" t="s">
        <v>19</v>
      </c>
      <c r="E19" s="28">
        <v>1.6199999999999999E-2</v>
      </c>
      <c r="F19" s="29">
        <v>11200</v>
      </c>
      <c r="G19" s="29">
        <v>181.44</v>
      </c>
      <c r="H19" s="29">
        <f t="shared" si="0"/>
        <v>92512</v>
      </c>
      <c r="I19" s="29">
        <f t="shared" si="1"/>
        <v>1498.6943999999999</v>
      </c>
    </row>
    <row r="20" spans="1:9" ht="34.200000000000003" x14ac:dyDescent="0.2">
      <c r="A20" s="26">
        <v>10</v>
      </c>
      <c r="B20" s="27" t="s">
        <v>39</v>
      </c>
      <c r="C20" s="26" t="s">
        <v>40</v>
      </c>
      <c r="D20" s="28" t="s">
        <v>19</v>
      </c>
      <c r="E20" s="28">
        <v>1.0529999999999999E-3</v>
      </c>
      <c r="F20" s="29">
        <v>5000</v>
      </c>
      <c r="G20" s="29">
        <v>5.27</v>
      </c>
      <c r="H20" s="29">
        <f t="shared" si="0"/>
        <v>41300</v>
      </c>
      <c r="I20" s="29">
        <f t="shared" si="1"/>
        <v>43.530199999999994</v>
      </c>
    </row>
    <row r="21" spans="1:9" ht="22.8" x14ac:dyDescent="0.2">
      <c r="A21" s="26">
        <v>11</v>
      </c>
      <c r="B21" s="27" t="s">
        <v>41</v>
      </c>
      <c r="C21" s="26" t="s">
        <v>42</v>
      </c>
      <c r="D21" s="28" t="s">
        <v>43</v>
      </c>
      <c r="E21" s="28">
        <v>8.3819999999999997</v>
      </c>
      <c r="F21" s="29">
        <v>6.2</v>
      </c>
      <c r="G21" s="29">
        <v>51.97</v>
      </c>
      <c r="H21" s="29">
        <f t="shared" si="0"/>
        <v>51.212000000000003</v>
      </c>
      <c r="I21" s="29">
        <f t="shared" si="1"/>
        <v>429.2722</v>
      </c>
    </row>
    <row r="22" spans="1:9" ht="45.6" x14ac:dyDescent="0.2">
      <c r="A22" s="26">
        <v>12</v>
      </c>
      <c r="B22" s="27" t="s">
        <v>44</v>
      </c>
      <c r="C22" s="26" t="s">
        <v>45</v>
      </c>
      <c r="D22" s="28" t="s">
        <v>19</v>
      </c>
      <c r="E22" s="28">
        <v>7.6199999999999998E-4</v>
      </c>
      <c r="F22" s="29">
        <v>17183</v>
      </c>
      <c r="G22" s="29">
        <v>13.09</v>
      </c>
      <c r="H22" s="29">
        <f t="shared" si="0"/>
        <v>141931.57999999999</v>
      </c>
      <c r="I22" s="29">
        <f t="shared" si="1"/>
        <v>108.12339999999999</v>
      </c>
    </row>
    <row r="23" spans="1:9" ht="34.200000000000003" x14ac:dyDescent="0.2">
      <c r="A23" s="26">
        <v>13</v>
      </c>
      <c r="B23" s="27" t="s">
        <v>46</v>
      </c>
      <c r="C23" s="26" t="s">
        <v>47</v>
      </c>
      <c r="D23" s="28" t="s">
        <v>22</v>
      </c>
      <c r="E23" s="28">
        <v>0.54269999999999996</v>
      </c>
      <c r="F23" s="29">
        <v>74.58</v>
      </c>
      <c r="G23" s="29">
        <v>40.47</v>
      </c>
      <c r="H23" s="29">
        <f t="shared" si="0"/>
        <v>616.0308</v>
      </c>
      <c r="I23" s="29">
        <f t="shared" si="1"/>
        <v>334.28219999999999</v>
      </c>
    </row>
    <row r="24" spans="1:9" ht="34.200000000000003" x14ac:dyDescent="0.2">
      <c r="A24" s="26">
        <v>14</v>
      </c>
      <c r="B24" s="27" t="s">
        <v>48</v>
      </c>
      <c r="C24" s="26" t="s">
        <v>49</v>
      </c>
      <c r="D24" s="28" t="s">
        <v>25</v>
      </c>
      <c r="E24" s="28">
        <v>5.83</v>
      </c>
      <c r="F24" s="29">
        <v>548.29999999999995</v>
      </c>
      <c r="G24" s="29">
        <v>3196.59</v>
      </c>
      <c r="H24" s="29">
        <f>F24*8.26</f>
        <v>4528.9579999999996</v>
      </c>
      <c r="I24" s="29">
        <f>G24*8.26</f>
        <v>26403.8334</v>
      </c>
    </row>
    <row r="25" spans="1:9" ht="34.200000000000003" x14ac:dyDescent="0.2">
      <c r="A25" s="26">
        <v>15</v>
      </c>
      <c r="B25" s="27" t="s">
        <v>50</v>
      </c>
      <c r="C25" s="26" t="s">
        <v>51</v>
      </c>
      <c r="D25" s="28" t="s">
        <v>19</v>
      </c>
      <c r="E25" s="28">
        <v>0.193</v>
      </c>
      <c r="F25" s="29">
        <v>10484</v>
      </c>
      <c r="G25" s="29">
        <v>2023.42</v>
      </c>
      <c r="H25" s="29">
        <f t="shared" ref="H25:H27" si="2">F25*8.26</f>
        <v>86597.84</v>
      </c>
      <c r="I25" s="29">
        <f t="shared" ref="I25:I27" si="3">G25*8.26</f>
        <v>16713.449199999999</v>
      </c>
    </row>
    <row r="26" spans="1:9" ht="34.200000000000003" x14ac:dyDescent="0.2">
      <c r="A26" s="26">
        <v>16</v>
      </c>
      <c r="B26" s="27" t="s">
        <v>52</v>
      </c>
      <c r="C26" s="26" t="s">
        <v>53</v>
      </c>
      <c r="D26" s="28" t="s">
        <v>43</v>
      </c>
      <c r="E26" s="28">
        <v>307.51</v>
      </c>
      <c r="F26" s="29">
        <v>41.12</v>
      </c>
      <c r="G26" s="29">
        <v>12644.82</v>
      </c>
      <c r="H26" s="29">
        <f t="shared" si="2"/>
        <v>339.65119999999996</v>
      </c>
      <c r="I26" s="29">
        <f t="shared" si="3"/>
        <v>104446.2132</v>
      </c>
    </row>
    <row r="27" spans="1:9" ht="34.200000000000003" x14ac:dyDescent="0.2">
      <c r="A27" s="30">
        <v>17</v>
      </c>
      <c r="B27" s="31" t="s">
        <v>54</v>
      </c>
      <c r="C27" s="30" t="s">
        <v>55</v>
      </c>
      <c r="D27" s="32" t="s">
        <v>43</v>
      </c>
      <c r="E27" s="32">
        <v>219.45</v>
      </c>
      <c r="F27" s="33">
        <v>54.03</v>
      </c>
      <c r="G27" s="33">
        <v>11856.89</v>
      </c>
      <c r="H27" s="29">
        <f t="shared" si="2"/>
        <v>446.2878</v>
      </c>
      <c r="I27" s="29">
        <f t="shared" si="3"/>
        <v>97937.911399999997</v>
      </c>
    </row>
    <row r="28" spans="1:9" ht="24.6" customHeight="1" x14ac:dyDescent="0.2">
      <c r="A28" s="34" t="s">
        <v>56</v>
      </c>
      <c r="B28" s="35"/>
      <c r="C28" s="35"/>
      <c r="D28" s="35"/>
      <c r="E28" s="35"/>
      <c r="F28" s="35"/>
      <c r="G28" s="36">
        <f>SUM(G11:G27)</f>
        <v>30706.11</v>
      </c>
      <c r="H28" s="36"/>
      <c r="I28" s="36">
        <f>SUM(I11:I27)</f>
        <v>253632.46859999996</v>
      </c>
    </row>
    <row r="29" spans="1:9" x14ac:dyDescent="0.2">
      <c r="A29" s="12"/>
      <c r="G29" s="10"/>
      <c r="H29" s="10"/>
      <c r="I29" s="10"/>
    </row>
    <row r="31" spans="1:9" x14ac:dyDescent="0.2">
      <c r="A31" s="11" t="s">
        <v>16</v>
      </c>
    </row>
  </sheetData>
  <mergeCells count="9">
    <mergeCell ref="A28:F28"/>
    <mergeCell ref="H8:I8"/>
    <mergeCell ref="F7:I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2023-04-12T09:35:24Z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